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anyaBandow\Downloads\"/>
    </mc:Choice>
  </mc:AlternateContent>
  <xr:revisionPtr revIDLastSave="0" documentId="8_{9A18DC29-1E49-4037-AEA7-E8570C0949E3}" xr6:coauthVersionLast="47" xr6:coauthVersionMax="47" xr10:uidLastSave="{00000000-0000-0000-0000-000000000000}"/>
  <bookViews>
    <workbookView xWindow="16560" yWindow="1320" windowWidth="26625" windowHeight="11880" xr2:uid="{21F272E2-2FF6-40D1-93A0-FBBEE0C4BB3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O8" i="1" l="1"/>
  <c r="G2" i="1"/>
  <c r="H2" i="1" s="1"/>
  <c r="K2" i="1" s="1"/>
  <c r="L2" i="1" s="1"/>
  <c r="O2" i="1" s="1"/>
  <c r="P2" i="1" s="1"/>
  <c r="Q2" i="1" s="1"/>
  <c r="S2" i="1" l="1"/>
  <c r="Y2" i="1" s="1"/>
  <c r="AA2" i="1" s="1"/>
  <c r="AC2" i="1" s="1"/>
  <c r="AD2" i="1" s="1"/>
  <c r="AE2" i="1" s="1"/>
  <c r="AI2" i="1" s="1"/>
  <c r="AL2" i="1" s="1"/>
  <c r="AM2" i="1" s="1"/>
  <c r="AT2" i="1" s="1"/>
  <c r="AV2" i="1" s="1"/>
  <c r="AW2" i="1" s="1"/>
  <c r="AZ2" i="1" s="1"/>
  <c r="BB2" i="1" l="1"/>
  <c r="BC2" i="1" s="1"/>
  <c r="BE2" i="1" s="1"/>
  <c r="BF2" i="1" s="1"/>
  <c r="BK2" i="1" s="1"/>
  <c r="BL2" i="1" s="1"/>
  <c r="BR2" i="1" s="1"/>
  <c r="BT2" i="1" s="1"/>
  <c r="BV2" i="1" s="1"/>
  <c r="BW2" i="1" s="1"/>
  <c r="BX2" i="1" s="1"/>
  <c r="BY2" i="1" s="1"/>
  <c r="BZ2" i="1" s="1"/>
  <c r="CA2" i="1" s="1"/>
</calcChain>
</file>

<file path=xl/sharedStrings.xml><?xml version="1.0" encoding="utf-8"?>
<sst xmlns="http://schemas.openxmlformats.org/spreadsheetml/2006/main" count="148" uniqueCount="78">
  <si>
    <t>SLAUGHTER BAY</t>
  </si>
  <si>
    <t>Enterococci reading (MPN/100ml)</t>
  </si>
  <si>
    <t>Description</t>
  </si>
  <si>
    <t>Categorisation</t>
  </si>
  <si>
    <t>&lt;41</t>
  </si>
  <si>
    <t>Good </t>
  </si>
  <si>
    <t>Green</t>
  </si>
  <si>
    <t>41-200</t>
  </si>
  <si>
    <t>Fair</t>
  </si>
  <si>
    <t>Orange</t>
  </si>
  <si>
    <t>201-500</t>
  </si>
  <si>
    <t>Poor</t>
  </si>
  <si>
    <t>Orange/Red*</t>
  </si>
  <si>
    <t>&gt;500</t>
  </si>
  <si>
    <t>Bad</t>
  </si>
  <si>
    <t>Red</t>
  </si>
  <si>
    <t>EMILY BAY LONE PINE</t>
  </si>
  <si>
    <t>&lt;1</t>
  </si>
  <si>
    <t>https://www.nirc.gov.au/beach-water-quality-monitoring</t>
  </si>
  <si>
    <t xml:space="preserve">https://www.nhmrc.gov.au/sites/default/files/images/guidelines-for-managing-risks-in-recreational-water.pdf </t>
  </si>
  <si>
    <t>rain event - 197mm over 24 hours</t>
  </si>
  <si>
    <t>advisories are based on recent weather conditions</t>
  </si>
  <si>
    <t>reading not recorded</t>
  </si>
  <si>
    <t>no sample taken</t>
  </si>
  <si>
    <t>Failed microbiological testing advisories are based on recent weather conditions</t>
  </si>
  <si>
    <t>3 samples at outlet</t>
  </si>
  <si>
    <t xml:space="preserve"> 23.3 - 117.8 43.2</t>
  </si>
  <si>
    <t>10.8 10.9</t>
  </si>
  <si>
    <t>high tide</t>
  </si>
  <si>
    <t>33 -41</t>
  </si>
  <si>
    <t>2 samples at outlet &amp; creek</t>
  </si>
  <si>
    <t>shown orange on facebook after rain &amp; before testing</t>
  </si>
  <si>
    <t>EMILY BAY</t>
  </si>
  <si>
    <t>&lt;1.0</t>
  </si>
  <si>
    <t>advisories are based on weather conditions</t>
  </si>
  <si>
    <t>Our final beach water quality results for the year will be posted on 19 December 2025.</t>
  </si>
  <si>
    <t>Unless we experience a significant weather event or stormwater incursion that requires additional testing, the next scheduled update will be on 5 January 2026.</t>
  </si>
  <si>
    <t>Thank you for your understanding, and we hope everyone continues to enjoy our beautiful beaches safely these holidays.</t>
  </si>
  <si>
    <r>
      <t>📢</t>
    </r>
    <r>
      <rPr>
        <b/>
        <sz val="8"/>
        <color theme="1"/>
        <rFont val="Aptos"/>
        <family val="2"/>
      </rPr>
      <t> Beach Water Quality Update</t>
    </r>
  </si>
  <si>
    <t>62 mm rain in 48 hours</t>
  </si>
  <si>
    <t>17.4 mm rain</t>
  </si>
  <si>
    <t>111.4 mm rain</t>
  </si>
  <si>
    <t>68.4 mm rain</t>
  </si>
  <si>
    <t xml:space="preserve">25mm rain over 5 days </t>
  </si>
  <si>
    <t>65mm rain</t>
  </si>
  <si>
    <t>20 mm rain</t>
  </si>
  <si>
    <t>45.4 mm rain</t>
  </si>
  <si>
    <t>60.8 mm rain</t>
  </si>
  <si>
    <t>22 mm rain  12/11/2025</t>
  </si>
  <si>
    <t>46 mm rain in 48 hours</t>
  </si>
  <si>
    <t>U14 -stormy conditions - PH signage up 260+mm rain  over 72 hours</t>
  </si>
  <si>
    <t>21.4mm rain</t>
  </si>
  <si>
    <t xml:space="preserve">show as orange as a precaution on facebook before results </t>
  </si>
  <si>
    <r>
      <t>The presence of E.</t>
    </r>
    <r>
      <rPr>
        <sz val="14"/>
        <color rgb="FF1F1F1F"/>
        <rFont val="Arial"/>
        <family val="2"/>
      </rPr>
      <t> </t>
    </r>
    <r>
      <rPr>
        <sz val="14"/>
        <color rgb="FF040C28"/>
        <rFont val="Arial"/>
        <family val="2"/>
      </rPr>
      <t>coli can easily be detected by the occurrence of fluorescence under UV light</t>
    </r>
    <r>
      <rPr>
        <sz val="14"/>
        <color rgb="FF1F1F1F"/>
        <rFont val="Arial"/>
        <family val="2"/>
      </rPr>
      <t>. Approximately 95 % of all E. coli strains produce the enzyme ß-glucuronidase, which reacts with an enzyme substrate contained in EC Blue to release a fluorescent dye.</t>
    </r>
  </si>
  <si>
    <t>33mm rain past 3 days</t>
  </si>
  <si>
    <t>20.6 mm rain over 48 hours</t>
  </si>
  <si>
    <t xml:space="preserve">Stormy conditions &lt;5mm rain recorded </t>
  </si>
  <si>
    <t>minimal rainfall stormy conditions</t>
  </si>
  <si>
    <t>results were deemed ineligible</t>
  </si>
  <si>
    <t>Signage place at Pier street until 7 days</t>
  </si>
  <si>
    <t xml:space="preserve">signage up 30/10/2025 - 5 days </t>
  </si>
  <si>
    <t>signage went up at Pier Street - until 15/7/2025</t>
  </si>
  <si>
    <t>&lt;200</t>
  </si>
  <si>
    <t>&gt;200</t>
  </si>
  <si>
    <t>not recored</t>
  </si>
  <si>
    <t xml:space="preserve">Stormy conditions  26.6 mm rain recorded </t>
  </si>
  <si>
    <t xml:space="preserve">Stormy conditions  38.8 mm rain recorded </t>
  </si>
  <si>
    <t xml:space="preserve">Stormy conditions  11.6 mm rain recorded </t>
  </si>
  <si>
    <t xml:space="preserve">Stormy conditions  17.2 mm rain recorded </t>
  </si>
  <si>
    <t>Stormy conditions  ~70mm rain recorded in 48hrs</t>
  </si>
  <si>
    <t>Pier to Pine swimming event</t>
  </si>
  <si>
    <t xml:space="preserve">Stormy conditions  ~60mm rain recorded in 48hrs </t>
  </si>
  <si>
    <t xml:space="preserve">shown as orange as a precaution on facebook before results </t>
  </si>
  <si>
    <t>&lt;5.0</t>
  </si>
  <si>
    <t xml:space="preserve">shown as orange &amp; as red on facebook before results </t>
  </si>
  <si>
    <t>&lt;20</t>
  </si>
  <si>
    <t>&lt;10</t>
  </si>
  <si>
    <t>not recorded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</si>
</sst>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1"/>
      <color theme="1"/>
      <name val="Aptos Narrow"/>
      <family val="2"/>
      <scheme val="minor"/>
    </font>
    <font>
      <b/>
      <sz val="11"/>
      <color rgb="FF3D4548"/>
      <name val="Arial"/>
      <family val="2"/>
    </font>
    <font>
      <sz val="11"/>
      <color rgb="FF3D4548"/>
      <name val="Arial"/>
      <family val="2"/>
    </font>
    <font>
      <b/>
      <sz val="8"/>
      <color rgb="FF3D4548"/>
      <name val="Arial"/>
      <family val="2"/>
    </font>
    <font>
      <b/>
      <sz val="9"/>
      <color rgb="FF3D4548"/>
      <name val="Arial"/>
      <family val="2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5"/>
      <name val="Arial"/>
      <family val="2"/>
    </font>
    <font>
      <sz val="9"/>
      <color theme="1"/>
      <name val="Aptos Narrow"/>
      <family val="2"/>
      <scheme val="minor"/>
    </font>
    <font>
      <sz val="11"/>
      <color rgb="FFC0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8"/>
      <color theme="1"/>
      <name val="Segoe UI Emoji"/>
      <family val="2"/>
    </font>
    <font>
      <b/>
      <sz val="8"/>
      <color theme="1"/>
      <name val="Aptos"/>
      <family val="2"/>
    </font>
    <font>
      <sz val="8"/>
      <color theme="1"/>
      <name val="Aptos"/>
      <family val="2"/>
    </font>
    <font>
      <sz val="8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4"/>
      <color rgb="FF040C28"/>
      <name val="Arial"/>
      <family val="2"/>
    </font>
    <font>
      <sz val="14"/>
      <color rgb="FF1F1F1F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rgb="FFBDC4C7"/>
      </left>
      <right style="medium">
        <color rgb="FFBDC4C7"/>
      </right>
      <top style="medium">
        <color rgb="FFBDC4C7"/>
      </top>
      <bottom style="medium">
        <color rgb="FFBDC4C7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71">
    <xf numFmtId="0" fontId="0" fillId="0" borderId="0" xfId="0"/>
    <xf numFmtId="43" fontId="1" fillId="0" borderId="0" xfId="1" applyFont="1" applyAlignment="1">
      <alignment horizontal="center" vertical="center"/>
    </xf>
    <xf numFmtId="43" fontId="0" fillId="0" borderId="0" xfId="1" applyFont="1"/>
    <xf numFmtId="43" fontId="0" fillId="0" borderId="0" xfId="1" applyFont="1" applyAlignment="1">
      <alignment horizontal="center" wrapText="1"/>
    </xf>
    <xf numFmtId="43" fontId="8" fillId="0" borderId="0" xfId="1" applyFont="1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43" fontId="0" fillId="0" borderId="0" xfId="1" applyFont="1" applyAlignment="1">
      <alignment horizontal="center" vertical="center"/>
    </xf>
    <xf numFmtId="43" fontId="0" fillId="3" borderId="0" xfId="1" applyFont="1" applyFill="1"/>
    <xf numFmtId="43" fontId="0" fillId="3" borderId="0" xfId="1" applyFont="1" applyFill="1" applyAlignment="1">
      <alignment horizontal="right"/>
    </xf>
    <xf numFmtId="43" fontId="0" fillId="7" borderId="0" xfId="1" applyFont="1" applyFill="1"/>
    <xf numFmtId="43" fontId="0" fillId="6" borderId="0" xfId="1" applyFont="1" applyFill="1"/>
    <xf numFmtId="43" fontId="0" fillId="4" borderId="0" xfId="1" applyFont="1" applyFill="1"/>
    <xf numFmtId="43" fontId="0" fillId="8" borderId="0" xfId="1" applyFont="1" applyFill="1"/>
    <xf numFmtId="43" fontId="0" fillId="8" borderId="0" xfId="1" applyFont="1" applyFill="1" applyAlignment="1">
      <alignment horizontal="right" indent="1"/>
    </xf>
    <xf numFmtId="43" fontId="0" fillId="8" borderId="0" xfId="1" applyFont="1" applyFill="1" applyAlignment="1">
      <alignment horizontal="right"/>
    </xf>
    <xf numFmtId="43" fontId="0" fillId="3" borderId="0" xfId="1" applyFont="1" applyFill="1" applyAlignment="1">
      <alignment horizontal="right" wrapText="1"/>
    </xf>
    <xf numFmtId="43" fontId="6" fillId="6" borderId="0" xfId="1" applyFont="1" applyFill="1" applyAlignment="1">
      <alignment horizontal="right" wrapText="1"/>
    </xf>
    <xf numFmtId="43" fontId="0" fillId="6" borderId="0" xfId="1" applyFont="1" applyFill="1" applyAlignment="1">
      <alignment horizontal="center"/>
    </xf>
    <xf numFmtId="43" fontId="0" fillId="5" borderId="0" xfId="1" applyFont="1" applyFill="1"/>
    <xf numFmtId="43" fontId="0" fillId="6" borderId="0" xfId="1" applyFont="1" applyFill="1" applyAlignment="1">
      <alignment horizontal="center" wrapText="1"/>
    </xf>
    <xf numFmtId="43" fontId="0" fillId="4" borderId="0" xfId="1" applyFont="1" applyFill="1" applyAlignment="1">
      <alignment horizontal="center" vertical="center" wrapText="1"/>
    </xf>
    <xf numFmtId="43" fontId="0" fillId="4" borderId="0" xfId="1" applyFont="1" applyFill="1" applyAlignment="1">
      <alignment horizontal="right"/>
    </xf>
    <xf numFmtId="43" fontId="0" fillId="0" borderId="0" xfId="1" applyFont="1" applyAlignment="1">
      <alignment horizontal="right"/>
    </xf>
    <xf numFmtId="43" fontId="3" fillId="2" borderId="1" xfId="1" applyFont="1" applyFill="1" applyBorder="1" applyAlignment="1">
      <alignment horizontal="center" wrapText="1"/>
    </xf>
    <xf numFmtId="43" fontId="1" fillId="2" borderId="1" xfId="1" applyFont="1" applyFill="1" applyBorder="1" applyAlignment="1">
      <alignment horizontal="center" wrapText="1"/>
    </xf>
    <xf numFmtId="43" fontId="4" fillId="2" borderId="1" xfId="1" applyFont="1" applyFill="1" applyBorder="1" applyAlignment="1">
      <alignment horizontal="center" wrapText="1"/>
    </xf>
    <xf numFmtId="43" fontId="2" fillId="2" borderId="1" xfId="1" applyFont="1" applyFill="1" applyBorder="1" applyAlignment="1">
      <alignment horizontal="center" wrapText="1"/>
    </xf>
    <xf numFmtId="43" fontId="2" fillId="3" borderId="1" xfId="1" applyFont="1" applyFill="1" applyBorder="1" applyAlignment="1">
      <alignment horizontal="center" wrapText="1"/>
    </xf>
    <xf numFmtId="43" fontId="2" fillId="4" borderId="1" xfId="1" applyFont="1" applyFill="1" applyBorder="1" applyAlignment="1">
      <alignment horizontal="center" wrapText="1"/>
    </xf>
    <xf numFmtId="43" fontId="7" fillId="5" borderId="1" xfId="1" applyFont="1" applyFill="1" applyBorder="1" applyAlignment="1">
      <alignment horizontal="center" wrapText="1"/>
    </xf>
    <xf numFmtId="43" fontId="2" fillId="6" borderId="1" xfId="1" applyFont="1" applyFill="1" applyBorder="1" applyAlignment="1">
      <alignment horizontal="center" wrapText="1"/>
    </xf>
    <xf numFmtId="14" fontId="0" fillId="0" borderId="0" xfId="1" applyNumberFormat="1" applyFont="1"/>
    <xf numFmtId="14" fontId="0" fillId="0" borderId="0" xfId="1" applyNumberFormat="1" applyFont="1" applyAlignment="1">
      <alignment horizontal="center"/>
    </xf>
    <xf numFmtId="43" fontId="0" fillId="9" borderId="0" xfId="1" applyFont="1" applyFill="1"/>
    <xf numFmtId="43" fontId="0" fillId="9" borderId="0" xfId="1" applyFont="1" applyFill="1" applyAlignment="1">
      <alignment horizontal="right"/>
    </xf>
    <xf numFmtId="43" fontId="8" fillId="0" borderId="0" xfId="1" applyFont="1" applyAlignment="1">
      <alignment horizontal="center" wrapText="1"/>
    </xf>
    <xf numFmtId="0" fontId="12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43" fontId="15" fillId="0" borderId="0" xfId="1" applyFont="1"/>
    <xf numFmtId="43" fontId="0" fillId="5" borderId="0" xfId="1" applyFont="1" applyFill="1" applyAlignment="1">
      <alignment horizontal="center" vertical="center"/>
    </xf>
    <xf numFmtId="43" fontId="0" fillId="10" borderId="0" xfId="1" applyFont="1" applyFill="1" applyAlignment="1">
      <alignment horizontal="center" vertical="center" wrapText="1"/>
    </xf>
    <xf numFmtId="43" fontId="0" fillId="10" borderId="0" xfId="1" applyFont="1" applyFill="1" applyAlignment="1">
      <alignment vertical="center"/>
    </xf>
    <xf numFmtId="43" fontId="0" fillId="10" borderId="0" xfId="1" applyFont="1" applyFill="1" applyAlignment="1">
      <alignment horizontal="center" vertical="center"/>
    </xf>
    <xf numFmtId="43" fontId="0" fillId="0" borderId="0" xfId="1" applyFont="1" applyFill="1" applyAlignment="1">
      <alignment vertical="center"/>
    </xf>
    <xf numFmtId="43" fontId="11" fillId="6" borderId="0" xfId="1" applyFont="1" applyFill="1"/>
    <xf numFmtId="43" fontId="9" fillId="7" borderId="0" xfId="1" applyFont="1" applyFill="1"/>
    <xf numFmtId="43" fontId="0" fillId="11" borderId="0" xfId="1" applyFont="1" applyFill="1" applyAlignment="1">
      <alignment horizontal="center" vertical="center"/>
    </xf>
    <xf numFmtId="43" fontId="0" fillId="11" borderId="0" xfId="1" applyFont="1" applyFill="1" applyAlignment="1">
      <alignment horizontal="center" vertical="center" wrapText="1"/>
    </xf>
    <xf numFmtId="43" fontId="0" fillId="11" borderId="0" xfId="1" applyFont="1" applyFill="1" applyAlignment="1">
      <alignment vertical="center"/>
    </xf>
    <xf numFmtId="14" fontId="0" fillId="0" borderId="0" xfId="1" applyNumberFormat="1" applyFont="1" applyAlignment="1">
      <alignment horizontal="center" vertical="center"/>
    </xf>
    <xf numFmtId="43" fontId="16" fillId="11" borderId="0" xfId="1" applyFont="1" applyFill="1" applyAlignment="1">
      <alignment horizontal="center" vertical="center" wrapText="1"/>
    </xf>
    <xf numFmtId="43" fontId="0" fillId="9" borderId="0" xfId="1" applyFont="1" applyFill="1" applyAlignment="1">
      <alignment horizontal="center" wrapText="1"/>
    </xf>
    <xf numFmtId="43" fontId="0" fillId="0" borderId="0" xfId="1" applyFont="1" applyFill="1"/>
    <xf numFmtId="43" fontId="0" fillId="0" borderId="0" xfId="1" applyFont="1" applyFill="1" applyAlignment="1">
      <alignment horizontal="right"/>
    </xf>
    <xf numFmtId="43" fontId="0" fillId="11" borderId="0" xfId="1" applyFont="1" applyFill="1" applyAlignment="1">
      <alignment vertical="center" wrapText="1"/>
    </xf>
    <xf numFmtId="43" fontId="0" fillId="8" borderId="0" xfId="1" applyFont="1" applyFill="1" applyAlignment="1">
      <alignment horizontal="left" indent="7"/>
    </xf>
    <xf numFmtId="43" fontId="0" fillId="9" borderId="0" xfId="1" applyFont="1" applyFill="1" applyAlignment="1">
      <alignment horizontal="right" wrapText="1"/>
    </xf>
    <xf numFmtId="43" fontId="6" fillId="6" borderId="0" xfId="1" applyFont="1" applyFill="1" applyAlignment="1">
      <alignment horizontal="center" vertical="center"/>
    </xf>
    <xf numFmtId="12" fontId="0" fillId="3" borderId="0" xfId="1" applyNumberFormat="1" applyFont="1" applyFill="1"/>
    <xf numFmtId="43" fontId="0" fillId="6" borderId="0" xfId="1" applyFont="1" applyFill="1" applyAlignment="1">
      <alignment horizontal="center" vertical="center" wrapText="1"/>
    </xf>
    <xf numFmtId="0" fontId="17" fillId="0" borderId="0" xfId="1" quotePrefix="1" applyNumberFormat="1" applyFont="1" applyAlignment="1">
      <alignment horizontal="center" vertical="center" wrapText="1"/>
    </xf>
    <xf numFmtId="0" fontId="17" fillId="0" borderId="0" xfId="1" applyNumberFormat="1" applyFont="1" applyAlignment="1">
      <alignment horizontal="center" vertical="center" wrapText="1"/>
    </xf>
    <xf numFmtId="43" fontId="0" fillId="0" borderId="0" xfId="1" applyFont="1" applyFill="1" applyAlignment="1">
      <alignment horizontal="center" vertical="center" wrapText="1"/>
    </xf>
    <xf numFmtId="43" fontId="5" fillId="0" borderId="0" xfId="1" applyFont="1" applyAlignment="1">
      <alignment horizontal="center"/>
    </xf>
    <xf numFmtId="43" fontId="0" fillId="11" borderId="0" xfId="1" applyFont="1" applyFill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3" fontId="0" fillId="11" borderId="0" xfId="1" applyFont="1" applyFill="1" applyAlignment="1">
      <alignment horizontal="center" vertical="center"/>
    </xf>
    <xf numFmtId="43" fontId="0" fillId="4" borderId="0" xfId="1" applyFont="1" applyFill="1" applyAlignment="1">
      <alignment horizontal="center" vertical="center" wrapText="1"/>
    </xf>
    <xf numFmtId="43" fontId="0" fillId="3" borderId="0" xfId="1" quotePrefix="1" applyFont="1" applyFill="1" applyAlignment="1">
      <alignment horizontal="left" indent="6"/>
    </xf>
    <xf numFmtId="43" fontId="0" fillId="3" borderId="0" xfId="1" applyFont="1" applyFill="1" applyAlignment="1">
      <alignment horizontal="left" indent="2"/>
    </xf>
    <xf numFmtId="43" fontId="0" fillId="9" borderId="0" xfId="1" applyFont="1" applyFill="1" applyAlignment="1">
      <alignment horizontal="left" indent="2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nhmrc.gov.au/sites/default/files/images/guidelines-for-managing-risks-in-recreational-water.pdf" TargetMode="External"/><Relationship Id="rId1" Type="http://schemas.openxmlformats.org/officeDocument/2006/relationships/hyperlink" Target="https://www.nirc.gov.au/beach-water-quality-monitoring?fbclid=IwY2xjawG_AklleHRuA2FlbQIxMAABHYfkT7XzUxHYxjDa8VUvvLtM0J_3kI5-ImSLD5LBYznuY6BDpP-Huodzkg_aem_oVMU0fLGtXzT9ywVoVTBs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B5015-2B27-4247-AED9-83BD70DDAB2C}">
  <dimension ref="A1:CE26"/>
  <sheetViews>
    <sheetView tabSelected="1" zoomScale="104" zoomScaleNormal="124" workbookViewId="0">
      <pane xSplit="1" topLeftCell="BP1" activePane="topRight" state="frozen"/>
      <selection pane="topRight" activeCell="BU6" sqref="BU6"/>
    </sheetView>
  </sheetViews>
  <sheetFormatPr defaultColWidth="13.140625" defaultRowHeight="15" x14ac:dyDescent="0.25"/>
  <cols>
    <col min="1" max="1" width="22.7109375" style="2" customWidth="1"/>
    <col min="2" max="4" width="13.140625" style="2" customWidth="1"/>
    <col min="5" max="34" width="13.140625" style="2"/>
    <col min="35" max="35" width="14.42578125" style="2" customWidth="1"/>
    <col min="36" max="16384" width="13.140625" style="2"/>
  </cols>
  <sheetData>
    <row r="1" spans="1:83" ht="78.599999999999994" customHeight="1" x14ac:dyDescent="0.25">
      <c r="A1" s="1" t="s">
        <v>1</v>
      </c>
      <c r="B1" s="1"/>
      <c r="C1" s="1"/>
      <c r="D1" s="1"/>
      <c r="E1" s="1"/>
      <c r="F1" s="1"/>
      <c r="G1" s="1"/>
      <c r="T1" s="64" t="s">
        <v>20</v>
      </c>
      <c r="U1" s="64"/>
      <c r="AA1" s="3" t="s">
        <v>21</v>
      </c>
      <c r="AB1" s="40" t="s">
        <v>44</v>
      </c>
      <c r="AC1" s="41" t="s">
        <v>45</v>
      </c>
      <c r="AD1" s="40" t="s">
        <v>46</v>
      </c>
      <c r="AI1" s="4"/>
      <c r="AJ1" s="5" t="s">
        <v>25</v>
      </c>
      <c r="AM1" s="43"/>
      <c r="AN1" s="42" t="s">
        <v>41</v>
      </c>
      <c r="AO1" s="43"/>
      <c r="AP1" s="42" t="s">
        <v>42</v>
      </c>
      <c r="AQ1" s="6" t="s">
        <v>28</v>
      </c>
      <c r="AR1" s="48" t="s">
        <v>47</v>
      </c>
      <c r="AS1" s="5" t="s">
        <v>30</v>
      </c>
      <c r="AW1" s="46" t="s">
        <v>40</v>
      </c>
      <c r="AX1" s="47" t="s">
        <v>39</v>
      </c>
      <c r="AZ1" s="40" t="s">
        <v>48</v>
      </c>
      <c r="BA1" s="40" t="s">
        <v>49</v>
      </c>
      <c r="BB1" s="47" t="s">
        <v>54</v>
      </c>
      <c r="BC1" s="5" t="s">
        <v>57</v>
      </c>
      <c r="BE1" s="66" t="s">
        <v>43</v>
      </c>
      <c r="BF1" s="66"/>
      <c r="BI1" s="50" t="s">
        <v>50</v>
      </c>
      <c r="BJ1" s="46" t="s">
        <v>51</v>
      </c>
      <c r="BM1" s="54" t="s">
        <v>55</v>
      </c>
      <c r="BO1" s="47" t="s">
        <v>56</v>
      </c>
      <c r="BQ1" s="47" t="s">
        <v>71</v>
      </c>
      <c r="BS1" s="47" t="s">
        <v>69</v>
      </c>
      <c r="BU1" s="40" t="s">
        <v>70</v>
      </c>
      <c r="BX1" s="47" t="s">
        <v>68</v>
      </c>
      <c r="BZ1" s="47" t="s">
        <v>67</v>
      </c>
      <c r="CA1" s="47" t="s">
        <v>65</v>
      </c>
      <c r="CC1" s="47" t="s">
        <v>66</v>
      </c>
    </row>
    <row r="2" spans="1:83" s="31" customFormat="1" x14ac:dyDescent="0.25">
      <c r="B2" s="31">
        <v>45566</v>
      </c>
      <c r="C2" s="31">
        <v>45611</v>
      </c>
      <c r="D2" s="31">
        <v>45615</v>
      </c>
      <c r="E2" s="31">
        <v>45622</v>
      </c>
      <c r="F2" s="31">
        <v>45630</v>
      </c>
      <c r="G2" s="31">
        <f t="shared" ref="G2:BK2" si="0">+F2+7</f>
        <v>45637</v>
      </c>
      <c r="H2" s="31">
        <f t="shared" si="0"/>
        <v>45644</v>
      </c>
      <c r="I2" s="31">
        <v>45650</v>
      </c>
      <c r="J2" s="31">
        <v>45671</v>
      </c>
      <c r="K2" s="31">
        <f t="shared" si="0"/>
        <v>45678</v>
      </c>
      <c r="L2" s="31">
        <f t="shared" si="0"/>
        <v>45685</v>
      </c>
      <c r="M2" s="31">
        <v>45700</v>
      </c>
      <c r="N2" s="31">
        <v>45706</v>
      </c>
      <c r="O2" s="31">
        <f t="shared" si="0"/>
        <v>45713</v>
      </c>
      <c r="P2" s="31">
        <f t="shared" si="0"/>
        <v>45720</v>
      </c>
      <c r="Q2" s="31">
        <f t="shared" si="0"/>
        <v>45727</v>
      </c>
      <c r="R2" s="31">
        <v>45750</v>
      </c>
      <c r="S2" s="31">
        <f t="shared" si="0"/>
        <v>45757</v>
      </c>
      <c r="T2" s="32">
        <v>45762</v>
      </c>
      <c r="U2" s="31">
        <v>45763</v>
      </c>
      <c r="V2" s="31">
        <v>45768</v>
      </c>
      <c r="W2" s="31">
        <v>45771</v>
      </c>
      <c r="X2" s="31">
        <v>45777</v>
      </c>
      <c r="Y2" s="31">
        <f t="shared" si="0"/>
        <v>45784</v>
      </c>
      <c r="Z2" s="31">
        <v>45790</v>
      </c>
      <c r="AA2" s="31">
        <f t="shared" si="0"/>
        <v>45797</v>
      </c>
      <c r="AB2" s="31">
        <v>45798</v>
      </c>
      <c r="AC2" s="31">
        <f>+AA2+7</f>
        <v>45804</v>
      </c>
      <c r="AD2" s="31">
        <f t="shared" si="0"/>
        <v>45811</v>
      </c>
      <c r="AE2" s="31">
        <f t="shared" si="0"/>
        <v>45818</v>
      </c>
      <c r="AF2" s="31">
        <v>45826</v>
      </c>
      <c r="AG2" s="31">
        <v>45828</v>
      </c>
      <c r="AH2" s="31">
        <v>45832</v>
      </c>
      <c r="AI2" s="31">
        <f t="shared" si="0"/>
        <v>45839</v>
      </c>
      <c r="AJ2" s="31">
        <v>45848</v>
      </c>
      <c r="AK2" s="31">
        <v>45853</v>
      </c>
      <c r="AL2" s="31">
        <f t="shared" si="0"/>
        <v>45860</v>
      </c>
      <c r="AM2" s="31">
        <f t="shared" si="0"/>
        <v>45867</v>
      </c>
      <c r="AN2" s="31">
        <v>45873</v>
      </c>
      <c r="AO2" s="31">
        <v>45883</v>
      </c>
      <c r="AP2" s="31">
        <v>45897</v>
      </c>
      <c r="AQ2" s="31">
        <v>45910</v>
      </c>
      <c r="AR2" s="49">
        <v>46287</v>
      </c>
      <c r="AS2" s="31">
        <v>45924</v>
      </c>
      <c r="AT2" s="31">
        <f t="shared" si="0"/>
        <v>45931</v>
      </c>
      <c r="AU2" s="31">
        <v>45937</v>
      </c>
      <c r="AV2" s="31">
        <f t="shared" si="0"/>
        <v>45944</v>
      </c>
      <c r="AW2" s="31">
        <f t="shared" si="0"/>
        <v>45951</v>
      </c>
      <c r="AX2" s="31">
        <v>45961</v>
      </c>
      <c r="AY2" s="31">
        <v>45967</v>
      </c>
      <c r="AZ2" s="31">
        <f t="shared" si="0"/>
        <v>45974</v>
      </c>
      <c r="BA2" s="31">
        <v>45981</v>
      </c>
      <c r="BB2" s="31">
        <f>+BA2+9+6</f>
        <v>45996</v>
      </c>
      <c r="BC2" s="31">
        <f t="shared" si="0"/>
        <v>46003</v>
      </c>
      <c r="BD2" s="31">
        <v>46375</v>
      </c>
      <c r="BE2" s="31">
        <f t="shared" si="0"/>
        <v>46382</v>
      </c>
      <c r="BF2" s="31">
        <f t="shared" si="0"/>
        <v>46389</v>
      </c>
      <c r="BG2" s="31">
        <v>46028</v>
      </c>
      <c r="BH2" s="31">
        <v>46038</v>
      </c>
      <c r="BI2" s="31">
        <v>46075</v>
      </c>
      <c r="BJ2" s="31">
        <v>46050</v>
      </c>
      <c r="BK2" s="31">
        <f t="shared" si="0"/>
        <v>46057</v>
      </c>
      <c r="BL2" s="31">
        <f t="shared" ref="BL2:CE2" si="1">+BK2+7</f>
        <v>46064</v>
      </c>
      <c r="BM2" s="31">
        <v>46067</v>
      </c>
      <c r="BN2" s="31">
        <v>46077</v>
      </c>
      <c r="BO2" s="31">
        <v>46081</v>
      </c>
      <c r="BP2" s="31">
        <v>46085</v>
      </c>
      <c r="BQ2" s="31">
        <v>46094</v>
      </c>
      <c r="BR2" s="31">
        <f t="shared" si="1"/>
        <v>46101</v>
      </c>
      <c r="BS2" s="31">
        <v>46106</v>
      </c>
      <c r="BT2" s="31">
        <f t="shared" si="1"/>
        <v>46113</v>
      </c>
      <c r="BU2" s="31">
        <v>46122</v>
      </c>
      <c r="BV2" s="31">
        <f t="shared" si="1"/>
        <v>46129</v>
      </c>
      <c r="BW2" s="31">
        <f t="shared" si="1"/>
        <v>46136</v>
      </c>
      <c r="BX2" s="31">
        <f t="shared" si="1"/>
        <v>46143</v>
      </c>
      <c r="BY2" s="31">
        <f t="shared" si="1"/>
        <v>46150</v>
      </c>
      <c r="BZ2" s="31">
        <f t="shared" si="1"/>
        <v>46157</v>
      </c>
      <c r="CA2" s="31">
        <f t="shared" si="1"/>
        <v>46164</v>
      </c>
      <c r="CB2" s="31">
        <v>46167</v>
      </c>
      <c r="CC2" s="31">
        <v>46171</v>
      </c>
      <c r="CD2" s="31">
        <v>46176</v>
      </c>
      <c r="CE2" s="31">
        <v>46192</v>
      </c>
    </row>
    <row r="3" spans="1:83" ht="45" customHeight="1" x14ac:dyDescent="0.25">
      <c r="A3" s="2" t="s">
        <v>0</v>
      </c>
      <c r="B3" s="7">
        <v>2</v>
      </c>
      <c r="C3" s="8" t="s">
        <v>17</v>
      </c>
      <c r="D3" s="7">
        <v>10</v>
      </c>
      <c r="E3" s="7">
        <v>10</v>
      </c>
      <c r="F3" s="7">
        <v>30</v>
      </c>
      <c r="G3" s="7">
        <v>26.6</v>
      </c>
      <c r="H3" s="7">
        <v>10</v>
      </c>
      <c r="I3" s="7">
        <v>9.6999999999999993</v>
      </c>
      <c r="J3" s="7">
        <v>2</v>
      </c>
      <c r="K3" s="8" t="s">
        <v>17</v>
      </c>
      <c r="L3" s="7">
        <v>7.4</v>
      </c>
      <c r="M3" s="8" t="s">
        <v>17</v>
      </c>
      <c r="N3" s="8" t="s">
        <v>17</v>
      </c>
      <c r="O3" s="8" t="s">
        <v>17</v>
      </c>
      <c r="P3" s="8" t="s">
        <v>17</v>
      </c>
      <c r="Q3" s="8" t="s">
        <v>17</v>
      </c>
      <c r="R3" s="8" t="s">
        <v>17</v>
      </c>
      <c r="S3" s="8" t="s">
        <v>17</v>
      </c>
      <c r="T3" s="8">
        <v>1</v>
      </c>
      <c r="U3" s="34">
        <v>228</v>
      </c>
      <c r="V3" s="34">
        <v>81.900000000000006</v>
      </c>
      <c r="W3" s="34" t="s">
        <v>62</v>
      </c>
      <c r="X3" s="7">
        <v>28.7</v>
      </c>
      <c r="Y3" s="8">
        <v>25.7</v>
      </c>
      <c r="Z3" s="8">
        <v>13.4</v>
      </c>
      <c r="AA3" s="9" t="s">
        <v>63</v>
      </c>
      <c r="AB3" s="9">
        <v>162.1</v>
      </c>
      <c r="AC3" s="10">
        <v>501</v>
      </c>
      <c r="AD3" s="10">
        <v>501.2</v>
      </c>
      <c r="AE3" s="7">
        <v>40.700000000000003</v>
      </c>
      <c r="AF3" s="7">
        <v>20.3</v>
      </c>
      <c r="AG3" s="3" t="s">
        <v>23</v>
      </c>
      <c r="AH3" s="7">
        <v>6.2</v>
      </c>
      <c r="AI3" s="67" t="s">
        <v>24</v>
      </c>
      <c r="AJ3" s="11">
        <v>111.2</v>
      </c>
      <c r="AK3" s="12">
        <v>29.2</v>
      </c>
      <c r="AL3" s="12">
        <v>1</v>
      </c>
      <c r="AM3" s="13" t="s">
        <v>17</v>
      </c>
      <c r="AN3" s="45">
        <v>204.6</v>
      </c>
      <c r="AO3" s="12">
        <v>3</v>
      </c>
      <c r="AP3" s="12">
        <v>9.5</v>
      </c>
      <c r="AQ3" s="14" t="s">
        <v>17</v>
      </c>
      <c r="AR3" s="51" t="s">
        <v>23</v>
      </c>
      <c r="AS3" s="34">
        <v>18.899999999999999</v>
      </c>
      <c r="AT3" s="14">
        <v>8.6</v>
      </c>
      <c r="AU3" s="14" t="s">
        <v>17</v>
      </c>
      <c r="AV3" s="55" t="s">
        <v>17</v>
      </c>
      <c r="AW3" s="12">
        <v>7.3</v>
      </c>
      <c r="AX3" s="11">
        <v>20.3</v>
      </c>
      <c r="AY3" s="12">
        <v>5.2</v>
      </c>
      <c r="AZ3" s="14">
        <v>12.5</v>
      </c>
      <c r="BA3" s="14">
        <v>18.899999999999999</v>
      </c>
      <c r="BB3" s="14">
        <v>14.8</v>
      </c>
      <c r="BC3" s="51" t="s">
        <v>23</v>
      </c>
      <c r="BD3" s="12">
        <v>2</v>
      </c>
      <c r="BE3" s="3" t="s">
        <v>23</v>
      </c>
      <c r="BF3" s="3" t="s">
        <v>23</v>
      </c>
      <c r="BG3" s="14" t="s">
        <v>33</v>
      </c>
      <c r="BH3" s="14" t="s">
        <v>33</v>
      </c>
      <c r="BI3" s="39">
        <v>219.8</v>
      </c>
      <c r="BJ3" s="12">
        <v>41.6</v>
      </c>
      <c r="BK3" s="14" t="s">
        <v>33</v>
      </c>
      <c r="BL3" s="12">
        <v>3</v>
      </c>
      <c r="BM3" s="12">
        <v>4.0999999999999996</v>
      </c>
      <c r="BN3" s="14" t="s">
        <v>33</v>
      </c>
      <c r="BO3" s="34">
        <v>6.3</v>
      </c>
      <c r="BP3" s="14" t="s">
        <v>33</v>
      </c>
      <c r="BQ3" s="33"/>
      <c r="BR3" s="12">
        <v>7.2</v>
      </c>
      <c r="BS3" s="33">
        <v>49</v>
      </c>
      <c r="BT3" s="8" t="s">
        <v>75</v>
      </c>
      <c r="BU3" s="8" t="s">
        <v>73</v>
      </c>
      <c r="BV3" s="8" t="s">
        <v>73</v>
      </c>
      <c r="BW3" s="8" t="s">
        <v>73</v>
      </c>
      <c r="BX3" s="33">
        <v>47.4</v>
      </c>
      <c r="BY3" s="8" t="s">
        <v>76</v>
      </c>
      <c r="BZ3" s="33">
        <v>63.5</v>
      </c>
      <c r="CA3" s="33" t="s">
        <v>77</v>
      </c>
      <c r="CB3" s="58">
        <v>5</v>
      </c>
      <c r="CC3" s="33"/>
      <c r="CD3" s="68" t="s">
        <v>33</v>
      </c>
      <c r="CE3" s="68" t="s">
        <v>33</v>
      </c>
    </row>
    <row r="4" spans="1:83" ht="45" customHeight="1" x14ac:dyDescent="0.25">
      <c r="A4" s="2" t="s">
        <v>32</v>
      </c>
      <c r="B4" s="7">
        <v>31.7</v>
      </c>
      <c r="C4" s="7">
        <v>10</v>
      </c>
      <c r="D4" s="8">
        <v>12.2</v>
      </c>
      <c r="E4" s="8" t="s">
        <v>17</v>
      </c>
      <c r="F4" s="7">
        <v>10</v>
      </c>
      <c r="G4" s="7">
        <v>20</v>
      </c>
      <c r="H4" s="7">
        <v>10</v>
      </c>
      <c r="I4" s="7">
        <v>10</v>
      </c>
      <c r="J4" s="7">
        <v>6.3</v>
      </c>
      <c r="K4" s="8" t="s">
        <v>17</v>
      </c>
      <c r="L4" s="7">
        <v>4.0999999999999996</v>
      </c>
      <c r="M4" s="7">
        <v>5</v>
      </c>
      <c r="N4" s="7">
        <v>1</v>
      </c>
      <c r="O4" s="7">
        <v>1</v>
      </c>
      <c r="P4" s="8" t="s">
        <v>17</v>
      </c>
      <c r="Q4" s="7">
        <v>6.3</v>
      </c>
      <c r="R4" s="7">
        <v>2</v>
      </c>
      <c r="S4" s="8" t="s">
        <v>17</v>
      </c>
      <c r="T4" s="15">
        <v>47.9</v>
      </c>
      <c r="U4" s="16">
        <v>549.29999999999995</v>
      </c>
      <c r="V4" s="17">
        <v>533.5</v>
      </c>
      <c r="W4" s="18">
        <v>436</v>
      </c>
      <c r="X4" s="18">
        <v>437.4</v>
      </c>
      <c r="Y4" s="10">
        <v>516.29999999999995</v>
      </c>
      <c r="Z4" s="11">
        <v>187.2</v>
      </c>
      <c r="AA4" s="10" t="s">
        <v>13</v>
      </c>
      <c r="AB4" s="10">
        <v>524.70000000000005</v>
      </c>
      <c r="AC4" s="10">
        <v>524.70000000000005</v>
      </c>
      <c r="AD4" s="10">
        <v>517</v>
      </c>
      <c r="AE4" s="9">
        <v>461.1</v>
      </c>
      <c r="AF4" s="7">
        <v>20.3</v>
      </c>
      <c r="AG4" s="19" t="s">
        <v>22</v>
      </c>
      <c r="AH4" s="11">
        <v>42.6</v>
      </c>
      <c r="AI4" s="67"/>
      <c r="AJ4" s="20" t="s">
        <v>26</v>
      </c>
      <c r="AK4" s="12" t="s">
        <v>27</v>
      </c>
      <c r="AL4" s="12">
        <v>7.5</v>
      </c>
      <c r="AM4" s="12">
        <v>21.8</v>
      </c>
      <c r="AN4" s="44">
        <v>574.79999999999995</v>
      </c>
      <c r="AO4" s="12">
        <v>19.5</v>
      </c>
      <c r="AP4" s="19" t="s">
        <v>22</v>
      </c>
      <c r="AQ4" s="14">
        <v>7.5</v>
      </c>
      <c r="AR4" s="51" t="s">
        <v>23</v>
      </c>
      <c r="AS4" s="34" t="s">
        <v>29</v>
      </c>
      <c r="AT4" s="14">
        <v>24.9</v>
      </c>
      <c r="AU4" s="14">
        <v>4.0999999999999996</v>
      </c>
      <c r="AV4" s="12">
        <v>5.2</v>
      </c>
      <c r="AW4" s="33">
        <v>135.5</v>
      </c>
      <c r="AX4" s="11">
        <v>261.5</v>
      </c>
      <c r="AY4" s="12">
        <v>42.6</v>
      </c>
      <c r="AZ4" s="14">
        <v>50.4</v>
      </c>
      <c r="BA4" s="11">
        <v>143.5</v>
      </c>
      <c r="BB4" s="14">
        <v>53.9</v>
      </c>
      <c r="BC4" s="51" t="s">
        <v>23</v>
      </c>
      <c r="BD4" s="12">
        <v>8.3000000000000007</v>
      </c>
      <c r="BE4" s="3" t="s">
        <v>23</v>
      </c>
      <c r="BF4" s="3" t="s">
        <v>23</v>
      </c>
      <c r="BG4" s="12">
        <v>7.2</v>
      </c>
      <c r="BH4" s="12">
        <v>6.1</v>
      </c>
      <c r="BI4" s="57"/>
      <c r="BJ4" s="33">
        <v>206.4</v>
      </c>
      <c r="BK4" s="33"/>
      <c r="BL4" s="12">
        <v>36.9</v>
      </c>
      <c r="BM4" s="12">
        <v>41.7</v>
      </c>
      <c r="BN4" s="14">
        <v>26.5</v>
      </c>
      <c r="BO4" s="34">
        <v>43.9</v>
      </c>
      <c r="BP4" s="14">
        <v>17.5</v>
      </c>
      <c r="BQ4" s="33"/>
      <c r="BR4" s="12">
        <v>29</v>
      </c>
      <c r="BS4" s="33">
        <v>190</v>
      </c>
      <c r="BT4" s="8">
        <v>40.299999999999997</v>
      </c>
      <c r="BU4" s="8">
        <v>38</v>
      </c>
      <c r="BV4" s="8" t="s">
        <v>76</v>
      </c>
      <c r="BW4" s="8" t="s">
        <v>76</v>
      </c>
      <c r="BX4" s="33">
        <v>190</v>
      </c>
      <c r="BY4" s="8">
        <v>41.9</v>
      </c>
      <c r="BZ4" s="33">
        <v>172.8</v>
      </c>
      <c r="CA4" s="59" t="s">
        <v>22</v>
      </c>
      <c r="CB4" s="34">
        <v>182.2</v>
      </c>
      <c r="CC4" s="33"/>
      <c r="CD4" s="70">
        <v>62.4</v>
      </c>
      <c r="CE4" s="7">
        <v>42</v>
      </c>
    </row>
    <row r="5" spans="1:83" ht="45" customHeight="1" x14ac:dyDescent="0.25">
      <c r="A5" s="2" t="s">
        <v>16</v>
      </c>
      <c r="B5" s="7">
        <v>3.1</v>
      </c>
      <c r="C5" s="7">
        <v>20</v>
      </c>
      <c r="D5" s="7">
        <v>10</v>
      </c>
      <c r="E5" s="7">
        <v>10</v>
      </c>
      <c r="F5" s="7">
        <v>10</v>
      </c>
      <c r="G5" s="7">
        <v>29.3</v>
      </c>
      <c r="H5" s="7">
        <v>24</v>
      </c>
      <c r="I5" s="7">
        <v>27.9</v>
      </c>
      <c r="J5" s="8" t="s">
        <v>17</v>
      </c>
      <c r="K5" s="8" t="s">
        <v>17</v>
      </c>
      <c r="L5" s="7">
        <v>3.1</v>
      </c>
      <c r="M5" s="8" t="s">
        <v>17</v>
      </c>
      <c r="N5" s="7">
        <v>6.3</v>
      </c>
      <c r="O5" s="8" t="s">
        <v>17</v>
      </c>
      <c r="P5" s="8" t="s">
        <v>17</v>
      </c>
      <c r="Q5" s="7">
        <v>2</v>
      </c>
      <c r="R5" s="7">
        <v>1</v>
      </c>
      <c r="S5" s="7">
        <v>1</v>
      </c>
      <c r="T5" s="15">
        <v>3</v>
      </c>
      <c r="U5" s="56">
        <v>300.8</v>
      </c>
      <c r="V5" s="8">
        <v>4</v>
      </c>
      <c r="W5" s="34" t="s">
        <v>62</v>
      </c>
      <c r="X5" s="8">
        <v>11</v>
      </c>
      <c r="Y5" s="8">
        <v>28.3</v>
      </c>
      <c r="Z5" s="21">
        <v>152.30000000000001</v>
      </c>
      <c r="AA5" s="10" t="s">
        <v>64</v>
      </c>
      <c r="AB5" s="10">
        <v>516.29999999999995</v>
      </c>
      <c r="AC5" s="10">
        <v>517.20000000000005</v>
      </c>
      <c r="AD5" s="10">
        <v>120</v>
      </c>
      <c r="AE5" s="9">
        <v>227.1</v>
      </c>
      <c r="AF5" s="7">
        <v>19.2</v>
      </c>
      <c r="AG5" s="3" t="s">
        <v>23</v>
      </c>
      <c r="AH5" s="11">
        <v>152.9</v>
      </c>
      <c r="AI5" s="67"/>
      <c r="AJ5" s="9">
        <v>238.2</v>
      </c>
      <c r="AK5" s="12">
        <v>9.1999999999999993</v>
      </c>
      <c r="AL5" s="12">
        <v>1</v>
      </c>
      <c r="AM5" s="12">
        <v>38.9</v>
      </c>
      <c r="AN5" s="45">
        <v>396</v>
      </c>
      <c r="AO5" s="12">
        <v>3</v>
      </c>
      <c r="AP5" s="11">
        <v>140.80000000000001</v>
      </c>
      <c r="AQ5" s="14" t="s">
        <v>17</v>
      </c>
      <c r="AR5" s="51" t="s">
        <v>23</v>
      </c>
      <c r="AS5" s="34">
        <v>25.3</v>
      </c>
      <c r="AT5" s="14">
        <v>11</v>
      </c>
      <c r="AU5" s="14" t="s">
        <v>17</v>
      </c>
      <c r="AV5" s="14" t="s">
        <v>17</v>
      </c>
      <c r="AW5" s="12">
        <v>36.9</v>
      </c>
      <c r="AX5" s="11">
        <v>81.599999999999994</v>
      </c>
      <c r="AY5" s="12">
        <v>21.8</v>
      </c>
      <c r="AZ5" s="14">
        <v>24.9</v>
      </c>
      <c r="BA5" s="14">
        <v>26.5</v>
      </c>
      <c r="BB5" s="14">
        <v>18.899999999999999</v>
      </c>
      <c r="BC5" s="51" t="s">
        <v>23</v>
      </c>
      <c r="BD5" s="14" t="s">
        <v>33</v>
      </c>
      <c r="BE5" s="3" t="s">
        <v>23</v>
      </c>
      <c r="BF5" s="3" t="s">
        <v>23</v>
      </c>
      <c r="BG5" s="14" t="s">
        <v>33</v>
      </c>
      <c r="BH5" s="14" t="s">
        <v>33</v>
      </c>
      <c r="BI5" s="57"/>
      <c r="BJ5" s="34">
        <v>185</v>
      </c>
      <c r="BK5" s="34"/>
      <c r="BL5" s="14" t="s">
        <v>33</v>
      </c>
      <c r="BM5" s="12">
        <v>9.8000000000000007</v>
      </c>
      <c r="BN5" s="14" t="s">
        <v>33</v>
      </c>
      <c r="BO5" s="34">
        <v>28.1</v>
      </c>
      <c r="BP5" s="14">
        <v>8.8000000000000007</v>
      </c>
      <c r="BQ5" s="33"/>
      <c r="BR5" s="12">
        <v>13</v>
      </c>
      <c r="BS5" s="33">
        <v>68</v>
      </c>
      <c r="BT5" s="8">
        <v>37.200000000000003</v>
      </c>
      <c r="BU5" s="8">
        <v>10</v>
      </c>
      <c r="BV5" s="8" t="s">
        <v>76</v>
      </c>
      <c r="BW5" s="8" t="s">
        <v>76</v>
      </c>
      <c r="BX5" s="33">
        <v>93.4</v>
      </c>
      <c r="BY5" s="8">
        <v>17.8</v>
      </c>
      <c r="BZ5" s="33">
        <v>87.3</v>
      </c>
      <c r="CA5" s="59" t="s">
        <v>22</v>
      </c>
      <c r="CB5" s="34"/>
      <c r="CC5" s="33"/>
      <c r="CD5" s="69">
        <v>1</v>
      </c>
      <c r="CE5" s="68" t="s">
        <v>33</v>
      </c>
    </row>
    <row r="6" spans="1:83" ht="102" customHeight="1" x14ac:dyDescent="0.25">
      <c r="I6" s="52"/>
      <c r="J6" s="52"/>
      <c r="K6" s="53"/>
      <c r="L6" s="52"/>
      <c r="T6" s="5" t="s">
        <v>61</v>
      </c>
      <c r="V6" s="22"/>
      <c r="W6" s="22"/>
      <c r="X6" s="22"/>
      <c r="Y6" s="22"/>
      <c r="AR6" s="5" t="s">
        <v>21</v>
      </c>
      <c r="AS6" s="35" t="s">
        <v>31</v>
      </c>
      <c r="AX6" s="5" t="s">
        <v>52</v>
      </c>
      <c r="BC6" s="5" t="s">
        <v>34</v>
      </c>
      <c r="BD6" s="36" t="s">
        <v>38</v>
      </c>
      <c r="BI6" s="5" t="s">
        <v>34</v>
      </c>
      <c r="BK6" s="5" t="s">
        <v>34</v>
      </c>
      <c r="BO6" s="5" t="s">
        <v>34</v>
      </c>
      <c r="BQ6" s="5" t="s">
        <v>34</v>
      </c>
      <c r="BS6" s="5" t="s">
        <v>72</v>
      </c>
      <c r="BX6" s="5" t="s">
        <v>72</v>
      </c>
      <c r="BZ6" s="5" t="s">
        <v>72</v>
      </c>
      <c r="CA6" s="5" t="s">
        <v>74</v>
      </c>
      <c r="CB6" s="5" t="s">
        <v>59</v>
      </c>
      <c r="CC6" s="5" t="s">
        <v>72</v>
      </c>
    </row>
    <row r="7" spans="1:83" ht="45" customHeight="1" x14ac:dyDescent="0.25">
      <c r="I7" s="52"/>
      <c r="J7" s="52"/>
      <c r="K7" s="53"/>
      <c r="L7" s="53"/>
      <c r="AX7" s="5" t="s">
        <v>60</v>
      </c>
      <c r="BD7" s="65" t="s">
        <v>35</v>
      </c>
      <c r="BI7" s="62" t="s">
        <v>58</v>
      </c>
    </row>
    <row r="8" spans="1:83" ht="45" customHeight="1" x14ac:dyDescent="0.25">
      <c r="B8" s="63" t="s">
        <v>19</v>
      </c>
      <c r="C8" s="63"/>
      <c r="D8" s="63"/>
      <c r="E8" s="63"/>
      <c r="F8" s="63"/>
      <c r="G8" s="63"/>
      <c r="H8" s="63"/>
      <c r="BD8" s="65"/>
      <c r="BI8" s="62"/>
      <c r="BO8" s="2">
        <f>7+9.8+5.6+2.8+0.2</f>
        <v>25.4</v>
      </c>
    </row>
    <row r="9" spans="1:83" ht="15" customHeight="1" x14ac:dyDescent="0.25">
      <c r="B9" s="63" t="s">
        <v>18</v>
      </c>
      <c r="C9" s="63"/>
      <c r="D9" s="63"/>
      <c r="E9" s="63"/>
      <c r="BD9" s="37"/>
      <c r="BI9" s="62"/>
    </row>
    <row r="10" spans="1:83" ht="135.75" thickBot="1" x14ac:dyDescent="0.3">
      <c r="BD10" s="37" t="s">
        <v>36</v>
      </c>
      <c r="BI10" s="5" t="s">
        <v>59</v>
      </c>
    </row>
    <row r="11" spans="1:83" ht="45" customHeight="1" thickBot="1" x14ac:dyDescent="0.3">
      <c r="E11" s="23" t="s">
        <v>1</v>
      </c>
      <c r="F11" s="24" t="s">
        <v>2</v>
      </c>
      <c r="G11" s="25" t="s">
        <v>3</v>
      </c>
      <c r="BD11" s="37" t="s">
        <v>37</v>
      </c>
    </row>
    <row r="12" spans="1:83" ht="63.75" customHeight="1" thickBot="1" x14ac:dyDescent="0.3">
      <c r="E12" s="26" t="s">
        <v>4</v>
      </c>
      <c r="F12" s="26" t="s">
        <v>5</v>
      </c>
      <c r="G12" s="27" t="s">
        <v>6</v>
      </c>
    </row>
    <row r="13" spans="1:83" ht="45" customHeight="1" thickBot="1" x14ac:dyDescent="0.3">
      <c r="E13" s="26" t="s">
        <v>7</v>
      </c>
      <c r="F13" s="26" t="s">
        <v>8</v>
      </c>
      <c r="G13" s="28" t="s">
        <v>9</v>
      </c>
      <c r="BD13" s="38"/>
    </row>
    <row r="14" spans="1:83" ht="50.25" customHeight="1" thickBot="1" x14ac:dyDescent="0.3">
      <c r="E14" s="26" t="s">
        <v>10</v>
      </c>
      <c r="F14" s="26" t="s">
        <v>11</v>
      </c>
      <c r="G14" s="29" t="s">
        <v>12</v>
      </c>
      <c r="BD14" s="38"/>
    </row>
    <row r="15" spans="1:83" ht="48.75" customHeight="1" thickBot="1" x14ac:dyDescent="0.3">
      <c r="E15" s="26" t="s">
        <v>13</v>
      </c>
      <c r="F15" s="26" t="s">
        <v>14</v>
      </c>
      <c r="G15" s="30" t="s">
        <v>15</v>
      </c>
    </row>
    <row r="17" spans="2:14" ht="18.75" customHeight="1" x14ac:dyDescent="0.25">
      <c r="B17" s="60" t="s">
        <v>53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</row>
    <row r="18" spans="2:14" x14ac:dyDescent="0.25"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</row>
    <row r="19" spans="2:14" x14ac:dyDescent="0.25"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</row>
    <row r="20" spans="2:14" x14ac:dyDescent="0.25"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</row>
    <row r="21" spans="2:14" x14ac:dyDescent="0.25"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</row>
    <row r="22" spans="2:14" x14ac:dyDescent="0.25"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</row>
    <row r="23" spans="2:14" x14ac:dyDescent="0.25"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</row>
    <row r="24" spans="2:14" x14ac:dyDescent="0.25"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</row>
    <row r="25" spans="2:14" x14ac:dyDescent="0.25"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</row>
    <row r="26" spans="2:14" x14ac:dyDescent="0.25"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</row>
  </sheetData>
  <mergeCells count="8">
    <mergeCell ref="B17:N26"/>
    <mergeCell ref="BI7:BI9"/>
    <mergeCell ref="B8:H8"/>
    <mergeCell ref="B9:E9"/>
    <mergeCell ref="T1:U1"/>
    <mergeCell ref="BD7:BD8"/>
    <mergeCell ref="BE1:BF1"/>
    <mergeCell ref="AI3:AI5"/>
  </mergeCells>
  <hyperlinks>
    <hyperlink ref="B9" r:id="rId1" xr:uid="{A24F7B67-9EDD-4DDC-B207-8A88972B0FE9}"/>
    <hyperlink ref="B8" r:id="rId2" xr:uid="{6C0D8E62-0E95-4EEB-B28A-3EE1F5AF5CE2}"/>
  </hyperlinks>
  <pageMargins left="0.7" right="0.7" top="0.75" bottom="0.75" header="0.3" footer="0.3"/>
  <pageSetup paperSize="9"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Tanya Bandow</dc:creator>
  <cp:lastModifiedBy>Tanya Bandow</cp:lastModifiedBy>
  <dcterms:created xsi:type="dcterms:W3CDTF">2024-12-05T22:00:31Z</dcterms:created>
  <dcterms:modified xsi:type="dcterms:W3CDTF">2026-06-19T00:57:24Z</dcterms:modified>
</cp:coreProperties>
</file>